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.243.31.234\センター\カットドゥスクエア関連\★SOP改正検討用\書式一式（企業治験・製造販売後臨床試験）\旭医様式・ひな形\"/>
    </mc:Choice>
  </mc:AlternateContent>
  <xr:revisionPtr revIDLastSave="0" documentId="13_ncr:1_{515893BC-6421-4300-ABF2-D1AD080C1FA0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代理審査（契約締結時）" sheetId="1" r:id="rId1"/>
    <sheet name="代理審査（継続審査・費用発生時) " sheetId="2" r:id="rId2"/>
  </sheets>
  <definedNames>
    <definedName name="_xlnm.Print_Area" localSheetId="1">'代理審査（継続審査・費用発生時) '!$A$1:$L$22</definedName>
  </definedNames>
  <calcPr calcId="191029"/>
</workbook>
</file>

<file path=xl/calcChain.xml><?xml version="1.0" encoding="utf-8"?>
<calcChain xmlns="http://schemas.openxmlformats.org/spreadsheetml/2006/main">
  <c r="L16" i="2" l="1"/>
  <c r="L15" i="2"/>
  <c r="I15" i="1"/>
  <c r="L17" i="2" l="1"/>
  <c r="I16" i="1"/>
  <c r="I17" i="1" s="1"/>
  <c r="I18" i="1" s="1"/>
  <c r="I19" i="1" l="1"/>
  <c r="D20" i="1" s="1"/>
  <c r="L18" i="2"/>
  <c r="L19" i="2" l="1"/>
  <c r="L20" i="2" s="1"/>
  <c r="D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</authors>
  <commentList>
    <comment ref="D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目標症例数をご記載ください。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  <author>Ishioka</author>
  </authors>
  <commentList>
    <comment ref="A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こちらの様式7-2は四半期毎に旭川医科大学にて作成いたしますので、依頼者様からの作成・ご提出は不要です。
参考書類としてご覧ください。</t>
        </r>
      </text>
    </comment>
    <comment ref="D11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ここでいう症例数とは、今回の請求期間中に初回投与された症例数をカウントしています。</t>
        </r>
      </text>
    </comment>
    <comment ref="F15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年度更新の継続審査の時にのみ1件として算定・請求します。</t>
        </r>
      </text>
    </comment>
    <comment ref="F16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特別な対応が必要となった際のみ、算定・請求します。</t>
        </r>
      </text>
    </comment>
  </commentList>
</comments>
</file>

<file path=xl/sharedStrings.xml><?xml version="1.0" encoding="utf-8"?>
<sst xmlns="http://schemas.openxmlformats.org/spreadsheetml/2006/main" count="89" uniqueCount="74">
  <si>
    <t>　備　　考</t>
    <rPh sb="1" eb="2">
      <t>ソナエ</t>
    </rPh>
    <rPh sb="4" eb="5">
      <t>コウ</t>
    </rPh>
    <phoneticPr fontId="2"/>
  </si>
  <si>
    <t>(1)＋(2)</t>
    <phoneticPr fontId="2"/>
  </si>
  <si>
    <t xml:space="preserve">合　計 </t>
    <rPh sb="0" eb="1">
      <t>ア</t>
    </rPh>
    <rPh sb="2" eb="3">
      <t>ケイ</t>
    </rPh>
    <phoneticPr fontId="2"/>
  </si>
  <si>
    <t>(1)× 0.3</t>
    <phoneticPr fontId="2"/>
  </si>
  <si>
    <t>間接経費</t>
    <phoneticPr fontId="2"/>
  </si>
  <si>
    <t>(2)</t>
    <phoneticPr fontId="2"/>
  </si>
  <si>
    <t>（A+B）</t>
    <phoneticPr fontId="2"/>
  </si>
  <si>
    <t>直接経費</t>
    <rPh sb="0" eb="2">
      <t>チョクセツ</t>
    </rPh>
    <rPh sb="2" eb="4">
      <t>ケイヒ</t>
    </rPh>
    <phoneticPr fontId="2"/>
  </si>
  <si>
    <t>(1)</t>
    <phoneticPr fontId="2"/>
  </si>
  <si>
    <t>A× 0.2</t>
    <phoneticPr fontId="2"/>
  </si>
  <si>
    <t>管理費</t>
    <phoneticPr fontId="2"/>
  </si>
  <si>
    <t>管理的経費</t>
    <phoneticPr fontId="2"/>
  </si>
  <si>
    <t>B</t>
    <phoneticPr fontId="2"/>
  </si>
  <si>
    <t>円 ＋ 消費税</t>
    <rPh sb="0" eb="1">
      <t>エン</t>
    </rPh>
    <phoneticPr fontId="2"/>
  </si>
  <si>
    <t>件 ×</t>
    <rPh sb="0" eb="1">
      <t>ケン</t>
    </rPh>
    <phoneticPr fontId="2"/>
  </si>
  <si>
    <t>初回審査費用</t>
    <rPh sb="0" eb="2">
      <t>ショカイ</t>
    </rPh>
    <rPh sb="2" eb="4">
      <t>シンサ</t>
    </rPh>
    <rPh sb="4" eb="6">
      <t>ヒヨウ</t>
    </rPh>
    <phoneticPr fontId="2"/>
  </si>
  <si>
    <t>審査等経費</t>
    <rPh sb="0" eb="2">
      <t>シンサ</t>
    </rPh>
    <rPh sb="2" eb="3">
      <t>トウ</t>
    </rPh>
    <rPh sb="3" eb="5">
      <t>ケイヒ</t>
    </rPh>
    <phoneticPr fontId="2"/>
  </si>
  <si>
    <t>A</t>
    <phoneticPr fontId="2"/>
  </si>
  <si>
    <t>金　額　（円）
（端数切捨て）</t>
    <rPh sb="0" eb="1">
      <t>キン</t>
    </rPh>
    <rPh sb="2" eb="3">
      <t>ガク</t>
    </rPh>
    <rPh sb="5" eb="6">
      <t>エン</t>
    </rPh>
    <rPh sb="9" eb="11">
      <t>ハスウ</t>
    </rPh>
    <rPh sb="11" eb="13">
      <t>キリス</t>
    </rPh>
    <phoneticPr fontId="2"/>
  </si>
  <si>
    <t>摘　　　　　　　　　　要</t>
    <rPh sb="0" eb="1">
      <t>テキ</t>
    </rPh>
    <rPh sb="11" eb="12">
      <t>ヨウ</t>
    </rPh>
    <phoneticPr fontId="2"/>
  </si>
  <si>
    <t>区分</t>
    <rPh sb="0" eb="2">
      <t>クブン</t>
    </rPh>
    <phoneticPr fontId="2"/>
  </si>
  <si>
    <t>研究経費内訳</t>
    <phoneticPr fontId="2"/>
  </si>
  <si>
    <t>5.</t>
    <phoneticPr fontId="2"/>
  </si>
  <si>
    <t>：</t>
    <phoneticPr fontId="2"/>
  </si>
  <si>
    <t>目標とする症例数</t>
    <rPh sb="0" eb="2">
      <t>モクヒョウ</t>
    </rPh>
    <rPh sb="5" eb="8">
      <t>ショウレイスウ</t>
    </rPh>
    <phoneticPr fontId="2"/>
  </si>
  <si>
    <t>4.</t>
    <phoneticPr fontId="2"/>
  </si>
  <si>
    <t>治験課題名</t>
    <rPh sb="0" eb="2">
      <t>チケン</t>
    </rPh>
    <rPh sb="2" eb="4">
      <t>カダイ</t>
    </rPh>
    <rPh sb="4" eb="5">
      <t>メイ</t>
    </rPh>
    <phoneticPr fontId="2"/>
  </si>
  <si>
    <t>3.</t>
    <phoneticPr fontId="2"/>
  </si>
  <si>
    <t>治験依頼者</t>
  </si>
  <si>
    <t>2.</t>
    <phoneticPr fontId="2"/>
  </si>
  <si>
    <t>所属機関・診療科（部）名　　　　</t>
    <rPh sb="0" eb="2">
      <t>ショゾク</t>
    </rPh>
    <rPh sb="2" eb="4">
      <t>キカン</t>
    </rPh>
    <phoneticPr fontId="2"/>
  </si>
  <si>
    <t>1.</t>
    <phoneticPr fontId="2"/>
  </si>
  <si>
    <t>経費算出内訳書（代理審査）</t>
    <rPh sb="0" eb="2">
      <t>ケイヒ</t>
    </rPh>
    <rPh sb="2" eb="4">
      <t>サンシュツ</t>
    </rPh>
    <rPh sb="4" eb="6">
      <t>ウチワケ</t>
    </rPh>
    <rPh sb="6" eb="7">
      <t>ショ</t>
    </rPh>
    <phoneticPr fontId="2"/>
  </si>
  <si>
    <t>≪契約締結時≫</t>
    <rPh sb="1" eb="3">
      <t>ケイヤク</t>
    </rPh>
    <rPh sb="3" eb="5">
      <t>テイケツ</t>
    </rPh>
    <rPh sb="5" eb="6">
      <t>ジ</t>
    </rPh>
    <phoneticPr fontId="2"/>
  </si>
  <si>
    <t>□医療機器　□再生医療等製品</t>
    <rPh sb="1" eb="3">
      <t>イリョウ</t>
    </rPh>
    <rPh sb="3" eb="5">
      <t>キキ</t>
    </rPh>
    <rPh sb="7" eb="9">
      <t>サイセイ</t>
    </rPh>
    <rPh sb="9" eb="11">
      <t>イリョウ</t>
    </rPh>
    <rPh sb="11" eb="12">
      <t>トウ</t>
    </rPh>
    <rPh sb="12" eb="14">
      <t>セイヒン</t>
    </rPh>
    <phoneticPr fontId="2"/>
  </si>
  <si>
    <t>□医薬品</t>
    <rPh sb="1" eb="4">
      <t>イヤクヒン</t>
    </rPh>
    <phoneticPr fontId="2"/>
  </si>
  <si>
    <t>□製造販売後臨床試験</t>
    <rPh sb="1" eb="3">
      <t>セイゾウ</t>
    </rPh>
    <rPh sb="3" eb="6">
      <t>ハンバイゴ</t>
    </rPh>
    <rPh sb="6" eb="8">
      <t>リンショウ</t>
    </rPh>
    <rPh sb="8" eb="10">
      <t>シケン</t>
    </rPh>
    <phoneticPr fontId="2"/>
  </si>
  <si>
    <t>□治験</t>
    <rPh sb="1" eb="3">
      <t>チケン</t>
    </rPh>
    <phoneticPr fontId="2"/>
  </si>
  <si>
    <t>区分</t>
    <phoneticPr fontId="2"/>
  </si>
  <si>
    <t>整理番号</t>
    <phoneticPr fontId="2"/>
  </si>
  <si>
    <t>旭医様式7-1（代理審査）</t>
    <rPh sb="0" eb="4">
      <t>キョクイヨウシキ</t>
    </rPh>
    <rPh sb="8" eb="10">
      <t>ダイリ</t>
    </rPh>
    <rPh sb="10" eb="12">
      <t>シンサ</t>
    </rPh>
    <phoneticPr fontId="2"/>
  </si>
  <si>
    <t>(1)＋(2)</t>
    <phoneticPr fontId="2"/>
  </si>
  <si>
    <t>(1)× 0.3</t>
    <phoneticPr fontId="2"/>
  </si>
  <si>
    <t>間接経費</t>
    <phoneticPr fontId="2"/>
  </si>
  <si>
    <t>(2)</t>
    <phoneticPr fontId="2"/>
  </si>
  <si>
    <t>（A+B）</t>
    <phoneticPr fontId="2"/>
  </si>
  <si>
    <t>(1)</t>
    <phoneticPr fontId="2"/>
  </si>
  <si>
    <t>A× 0.2</t>
    <phoneticPr fontId="2"/>
  </si>
  <si>
    <t>管理費</t>
    <phoneticPr fontId="2"/>
  </si>
  <si>
    <t>管理的経費</t>
    <phoneticPr fontId="2"/>
  </si>
  <si>
    <t>B</t>
    <phoneticPr fontId="2"/>
  </si>
  <si>
    <t>消費税</t>
    <rPh sb="0" eb="3">
      <t>ショウヒゼイ</t>
    </rPh>
    <phoneticPr fontId="2"/>
  </si>
  <si>
    <t>円　＋</t>
    <rPh sb="0" eb="1">
      <t>エン</t>
    </rPh>
    <phoneticPr fontId="2"/>
  </si>
  <si>
    <t>件　×</t>
    <phoneticPr fontId="2"/>
  </si>
  <si>
    <t>通常開催以外の特別な対応</t>
    <phoneticPr fontId="2"/>
  </si>
  <si>
    <t>件　×</t>
    <phoneticPr fontId="2"/>
  </si>
  <si>
    <t>継続審査費用</t>
    <rPh sb="0" eb="2">
      <t>ケイゾク</t>
    </rPh>
    <rPh sb="2" eb="4">
      <t>シンサ</t>
    </rPh>
    <rPh sb="4" eb="6">
      <t>ヒヨウ</t>
    </rPh>
    <phoneticPr fontId="2"/>
  </si>
  <si>
    <t>審査等経費</t>
    <phoneticPr fontId="2"/>
  </si>
  <si>
    <t>A</t>
    <phoneticPr fontId="2"/>
  </si>
  <si>
    <t>研究経費内訳</t>
  </si>
  <si>
    <t>5.　</t>
  </si>
  <si>
    <t>実施症例数     :</t>
    <rPh sb="0" eb="2">
      <t>ジッシ</t>
    </rPh>
    <rPh sb="2" eb="4">
      <t>ショウレイ</t>
    </rPh>
    <phoneticPr fontId="2"/>
  </si>
  <si>
    <t>4.　</t>
  </si>
  <si>
    <t>治験課題名     :</t>
    <rPh sb="0" eb="2">
      <t>チケン</t>
    </rPh>
    <rPh sb="2" eb="4">
      <t>カダイ</t>
    </rPh>
    <rPh sb="4" eb="5">
      <t>メイ</t>
    </rPh>
    <phoneticPr fontId="2"/>
  </si>
  <si>
    <t>3.　</t>
  </si>
  <si>
    <t>治験依頼者     :</t>
    <phoneticPr fontId="2"/>
  </si>
  <si>
    <t>2.　</t>
  </si>
  <si>
    <t>診療科（部）名 :　　　　</t>
    <phoneticPr fontId="2"/>
  </si>
  <si>
    <t>1.　</t>
    <phoneticPr fontId="2"/>
  </si>
  <si>
    <t>経費算出内訳書（代理審査）</t>
    <rPh sb="0" eb="2">
      <t>ケイヒ</t>
    </rPh>
    <rPh sb="2" eb="4">
      <t>サンシュツ</t>
    </rPh>
    <rPh sb="4" eb="6">
      <t>ウチワケ</t>
    </rPh>
    <rPh sb="6" eb="7">
      <t>ショ</t>
    </rPh>
    <rPh sb="8" eb="10">
      <t>ダイリ</t>
    </rPh>
    <rPh sb="10" eb="12">
      <t>シンサ</t>
    </rPh>
    <phoneticPr fontId="2"/>
  </si>
  <si>
    <t>≪西暦　　　　年　　月～　　年　　月≫</t>
    <rPh sb="1" eb="3">
      <t>セイレキ</t>
    </rPh>
    <rPh sb="14" eb="15">
      <t>ネン</t>
    </rPh>
    <phoneticPr fontId="2"/>
  </si>
  <si>
    <t>区分</t>
    <phoneticPr fontId="2"/>
  </si>
  <si>
    <t>整理番号</t>
    <phoneticPr fontId="2"/>
  </si>
  <si>
    <t>旭医様式7-2（代理審査）</t>
    <rPh sb="0" eb="1">
      <t>キョク</t>
    </rPh>
    <rPh sb="1" eb="2">
      <t>イ</t>
    </rPh>
    <rPh sb="2" eb="4">
      <t>ヨウシキ</t>
    </rPh>
    <rPh sb="8" eb="10">
      <t>ダイリ</t>
    </rPh>
    <rPh sb="10" eb="12">
      <t>シンサ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</si>
</sst>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&quot;（うち消費税額　&quot;#,##0&quot;　円）&quot;"/>
    <numFmt numFmtId="178" formatCode="#,##0&quot;例&quot;"/>
    <numFmt numFmtId="179" formatCode="#,##0&quot;     例&quot;"/>
  </numFmts>
  <fonts count="12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>
      <alignment vertical="center"/>
    </xf>
  </cellStyleXfs>
  <cellXfs count="126">
    <xf numFmtId="0" fontId="0" fillId="0" borderId="0" xfId="0"/>
    <xf numFmtId="0" fontId="1" fillId="0" borderId="0" xfId="0" applyFont="1"/>
    <xf numFmtId="0" fontId="3" fillId="0" borderId="0" xfId="0" applyFont="1"/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76" fontId="1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3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76" fontId="1" fillId="0" borderId="16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vertical="center"/>
    </xf>
    <xf numFmtId="0" fontId="1" fillId="0" borderId="5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 wrapText="1" shrinkToFit="1"/>
    </xf>
    <xf numFmtId="3" fontId="3" fillId="0" borderId="23" xfId="0" applyNumberFormat="1" applyFont="1" applyBorder="1" applyAlignment="1">
      <alignment vertical="center" wrapText="1" shrinkToFit="1"/>
    </xf>
    <xf numFmtId="0" fontId="3" fillId="0" borderId="23" xfId="0" applyFont="1" applyBorder="1" applyAlignment="1">
      <alignment vertical="center" wrapText="1" shrinkToFit="1"/>
    </xf>
    <xf numFmtId="0" fontId="1" fillId="0" borderId="24" xfId="0" applyFont="1" applyBorder="1" applyAlignment="1">
      <alignment vertical="center" wrapText="1" shrinkToFit="1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vertical="center"/>
    </xf>
    <xf numFmtId="49" fontId="1" fillId="0" borderId="0" xfId="0" quotePrefix="1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49" fontId="1" fillId="0" borderId="28" xfId="0" quotePrefix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49" fontId="1" fillId="0" borderId="23" xfId="0" quotePrefix="1" applyNumberFormat="1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>
      <alignment horizontal="right"/>
    </xf>
    <xf numFmtId="0" fontId="6" fillId="0" borderId="0" xfId="0" applyFont="1" applyFill="1" applyAlignment="1"/>
    <xf numFmtId="0" fontId="3" fillId="0" borderId="29" xfId="0" applyFont="1" applyBorder="1"/>
    <xf numFmtId="0" fontId="3" fillId="0" borderId="28" xfId="0" applyFont="1" applyBorder="1"/>
    <xf numFmtId="0" fontId="3" fillId="0" borderId="30" xfId="0" applyFont="1" applyBorder="1"/>
    <xf numFmtId="177" fontId="1" fillId="0" borderId="7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 wrapText="1"/>
    </xf>
    <xf numFmtId="177" fontId="1" fillId="0" borderId="11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49" fontId="1" fillId="0" borderId="2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vertical="center" shrinkToFi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176" fontId="1" fillId="0" borderId="34" xfId="0" applyNumberFormat="1" applyFont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 shrinkToFit="1"/>
    </xf>
    <xf numFmtId="0" fontId="3" fillId="0" borderId="25" xfId="0" applyFont="1" applyBorder="1" applyAlignment="1">
      <alignment vertical="center" wrapText="1" shrinkToFit="1"/>
    </xf>
    <xf numFmtId="0" fontId="1" fillId="0" borderId="35" xfId="0" applyFont="1" applyBorder="1" applyAlignment="1">
      <alignment vertical="center" wrapText="1"/>
    </xf>
    <xf numFmtId="176" fontId="1" fillId="0" borderId="37" xfId="0" applyNumberFormat="1" applyFont="1" applyBorder="1" applyAlignment="1">
      <alignment horizontal="right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" fontId="3" fillId="0" borderId="39" xfId="0" applyNumberFormat="1" applyFont="1" applyBorder="1" applyAlignment="1">
      <alignment vertical="center" wrapText="1" shrinkToFit="1"/>
    </xf>
    <xf numFmtId="0" fontId="3" fillId="2" borderId="39" xfId="0" applyFont="1" applyFill="1" applyBorder="1" applyAlignment="1">
      <alignment horizontal="center" vertical="center" wrapText="1" shrinkToFit="1"/>
    </xf>
    <xf numFmtId="0" fontId="3" fillId="0" borderId="40" xfId="0" applyFont="1" applyBorder="1" applyAlignment="1">
      <alignment vertical="center" wrapText="1" shrinkToFit="1"/>
    </xf>
    <xf numFmtId="0" fontId="1" fillId="0" borderId="41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quotePrefix="1" applyNumberFormat="1" applyFont="1" applyBorder="1" applyAlignment="1">
      <alignment horizontal="left" vertical="center"/>
    </xf>
    <xf numFmtId="49" fontId="1" fillId="0" borderId="28" xfId="0" quotePrefix="1" applyNumberFormat="1" applyFont="1" applyBorder="1" applyAlignment="1">
      <alignment horizontal="left" vertical="center"/>
    </xf>
    <xf numFmtId="49" fontId="1" fillId="0" borderId="23" xfId="0" quotePrefix="1" applyNumberFormat="1" applyFont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78" fontId="1" fillId="0" borderId="28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179" fontId="1" fillId="0" borderId="28" xfId="0" applyNumberFormat="1" applyFont="1" applyBorder="1" applyAlignment="1">
      <alignment horizontal="left" vertical="center"/>
    </xf>
    <xf numFmtId="0" fontId="1" fillId="0" borderId="44" xfId="0" quotePrefix="1" applyFont="1" applyBorder="1" applyAlignment="1">
      <alignment horizontal="center" vertical="center"/>
    </xf>
    <xf numFmtId="0" fontId="1" fillId="0" borderId="36" xfId="0" quotePrefix="1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176" fontId="3" fillId="0" borderId="39" xfId="0" applyNumberFormat="1" applyFont="1" applyFill="1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1"/>
  <sheetViews>
    <sheetView tabSelected="1" view="pageBreakPreview" zoomScaleNormal="100" zoomScaleSheetLayoutView="100" workbookViewId="0">
      <selection activeCell="N20" sqref="N20"/>
    </sheetView>
  </sheetViews>
  <sheetFormatPr defaultRowHeight="12" x14ac:dyDescent="0.15"/>
  <cols>
    <col min="1" max="1" width="4.5" style="1" customWidth="1"/>
    <col min="2" max="2" width="20.125" style="1" customWidth="1"/>
    <col min="3" max="3" width="3.375" style="1" customWidth="1"/>
    <col min="4" max="4" width="23.75" style="1" customWidth="1"/>
    <col min="5" max="5" width="3.75" style="2" customWidth="1"/>
    <col min="6" max="6" width="5.25" style="2" customWidth="1"/>
    <col min="7" max="7" width="7.125" style="2" customWidth="1"/>
    <col min="8" max="8" width="13.5" style="2" customWidth="1"/>
    <col min="9" max="9" width="12.5" style="2" customWidth="1"/>
    <col min="10" max="10" width="16.5" style="1" customWidth="1"/>
    <col min="11" max="16384" width="9" style="1"/>
  </cols>
  <sheetData>
    <row r="1" spans="1:10" ht="15" customHeight="1" x14ac:dyDescent="0.15">
      <c r="A1" s="1" t="s">
        <v>40</v>
      </c>
    </row>
    <row r="2" spans="1:10" ht="14.25" customHeight="1" x14ac:dyDescent="0.15">
      <c r="E2" s="92" t="s">
        <v>39</v>
      </c>
      <c r="F2" s="93"/>
      <c r="G2" s="61"/>
      <c r="H2" s="60"/>
      <c r="I2" s="59"/>
    </row>
    <row r="3" spans="1:10" ht="14.25" customHeight="1" x14ac:dyDescent="0.15">
      <c r="E3" s="94" t="s">
        <v>38</v>
      </c>
      <c r="F3" s="95"/>
      <c r="G3" s="61" t="s">
        <v>37</v>
      </c>
      <c r="H3" s="60" t="s">
        <v>36</v>
      </c>
      <c r="I3" s="59"/>
    </row>
    <row r="4" spans="1:10" ht="16.5" customHeight="1" x14ac:dyDescent="0.15">
      <c r="E4" s="96"/>
      <c r="F4" s="97"/>
      <c r="G4" s="61" t="s">
        <v>35</v>
      </c>
      <c r="H4" s="60" t="s">
        <v>34</v>
      </c>
      <c r="I4" s="59"/>
    </row>
    <row r="5" spans="1:10" ht="15" customHeight="1" x14ac:dyDescent="0.15">
      <c r="A5" s="58"/>
      <c r="B5" s="58"/>
      <c r="I5" s="57" t="s">
        <v>33</v>
      </c>
    </row>
    <row r="6" spans="1:10" ht="21" x14ac:dyDescent="0.2">
      <c r="A6" s="98" t="s">
        <v>32</v>
      </c>
      <c r="B6" s="98"/>
      <c r="C6" s="98"/>
      <c r="D6" s="98"/>
      <c r="E6" s="98"/>
      <c r="F6" s="98"/>
      <c r="G6" s="98"/>
      <c r="H6" s="98"/>
      <c r="I6" s="98"/>
      <c r="J6" s="56"/>
    </row>
    <row r="7" spans="1:10" ht="14.25" customHeight="1" x14ac:dyDescent="0.15">
      <c r="A7" s="54"/>
      <c r="B7" s="54"/>
      <c r="C7" s="54"/>
      <c r="D7" s="54"/>
      <c r="E7" s="55"/>
      <c r="F7" s="55"/>
      <c r="G7" s="55"/>
      <c r="H7" s="55"/>
      <c r="I7" s="55"/>
      <c r="J7" s="54"/>
    </row>
    <row r="8" spans="1:10" s="39" customFormat="1" ht="21" customHeight="1" x14ac:dyDescent="0.15">
      <c r="A8" s="52" t="s">
        <v>31</v>
      </c>
      <c r="B8" s="53" t="s">
        <v>30</v>
      </c>
      <c r="C8" s="51" t="s">
        <v>23</v>
      </c>
      <c r="D8" s="99"/>
      <c r="E8" s="99"/>
      <c r="F8" s="99"/>
      <c r="G8" s="99"/>
      <c r="H8" s="99"/>
      <c r="I8" s="50"/>
      <c r="J8" s="40"/>
    </row>
    <row r="9" spans="1:10" s="39" customFormat="1" ht="21" customHeight="1" x14ac:dyDescent="0.15">
      <c r="A9" s="48" t="s">
        <v>29</v>
      </c>
      <c r="B9" s="47" t="s">
        <v>28</v>
      </c>
      <c r="C9" s="46" t="s">
        <v>23</v>
      </c>
      <c r="D9" s="100"/>
      <c r="E9" s="100"/>
      <c r="F9" s="100"/>
      <c r="G9" s="100"/>
      <c r="H9" s="100"/>
      <c r="I9" s="50"/>
      <c r="J9" s="40"/>
    </row>
    <row r="10" spans="1:10" s="39" customFormat="1" ht="21" customHeight="1" x14ac:dyDescent="0.15">
      <c r="A10" s="52" t="s">
        <v>27</v>
      </c>
      <c r="B10" s="47" t="s">
        <v>26</v>
      </c>
      <c r="C10" s="51" t="s">
        <v>23</v>
      </c>
      <c r="D10" s="100"/>
      <c r="E10" s="100"/>
      <c r="F10" s="100"/>
      <c r="G10" s="100"/>
      <c r="H10" s="100"/>
      <c r="I10" s="50"/>
      <c r="J10" s="49"/>
    </row>
    <row r="11" spans="1:10" s="39" customFormat="1" ht="21" customHeight="1" x14ac:dyDescent="0.15">
      <c r="A11" s="48" t="s">
        <v>25</v>
      </c>
      <c r="B11" s="47" t="s">
        <v>24</v>
      </c>
      <c r="C11" s="46" t="s">
        <v>23</v>
      </c>
      <c r="D11" s="104"/>
      <c r="E11" s="104"/>
      <c r="F11" s="104"/>
      <c r="G11" s="104"/>
      <c r="H11" s="104"/>
      <c r="I11" s="45"/>
      <c r="J11" s="40"/>
    </row>
    <row r="12" spans="1:10" s="39" customFormat="1" ht="21" customHeight="1" x14ac:dyDescent="0.15">
      <c r="A12" s="44" t="s">
        <v>22</v>
      </c>
      <c r="B12" s="43" t="s">
        <v>21</v>
      </c>
      <c r="C12" s="42"/>
      <c r="D12" s="40"/>
      <c r="E12" s="41"/>
      <c r="F12" s="41"/>
      <c r="G12" s="41"/>
      <c r="H12" s="41"/>
      <c r="I12" s="41"/>
      <c r="J12" s="40"/>
    </row>
    <row r="13" spans="1:10" ht="6.75" customHeight="1" thickBot="1" x14ac:dyDescent="0.2"/>
    <row r="14" spans="1:10" ht="30" customHeight="1" thickBot="1" x14ac:dyDescent="0.2">
      <c r="A14" s="38"/>
      <c r="B14" s="37" t="s">
        <v>20</v>
      </c>
      <c r="C14" s="36"/>
      <c r="D14" s="36" t="s">
        <v>19</v>
      </c>
      <c r="E14" s="35"/>
      <c r="F14" s="35"/>
      <c r="G14" s="35"/>
      <c r="H14" s="105" t="s">
        <v>18</v>
      </c>
      <c r="I14" s="106"/>
    </row>
    <row r="15" spans="1:10" ht="45" customHeight="1" x14ac:dyDescent="0.15">
      <c r="A15" s="34" t="s">
        <v>17</v>
      </c>
      <c r="B15" s="33" t="s">
        <v>16</v>
      </c>
      <c r="C15" s="32"/>
      <c r="D15" s="31" t="s">
        <v>15</v>
      </c>
      <c r="E15" s="30">
        <v>1</v>
      </c>
      <c r="F15" s="30" t="s">
        <v>14</v>
      </c>
      <c r="G15" s="29">
        <v>170000</v>
      </c>
      <c r="H15" s="28" t="s">
        <v>13</v>
      </c>
      <c r="I15" s="27">
        <f>E15*G15*1.1</f>
        <v>187000.00000000003</v>
      </c>
    </row>
    <row r="16" spans="1:10" ht="50.25" customHeight="1" thickBot="1" x14ac:dyDescent="0.2">
      <c r="A16" s="26" t="s">
        <v>12</v>
      </c>
      <c r="B16" s="24" t="s">
        <v>11</v>
      </c>
      <c r="C16" s="25"/>
      <c r="D16" s="24" t="s">
        <v>10</v>
      </c>
      <c r="E16" s="107" t="s">
        <v>9</v>
      </c>
      <c r="F16" s="108"/>
      <c r="G16" s="108"/>
      <c r="H16" s="109"/>
      <c r="I16" s="23">
        <f>(I15)*0.2</f>
        <v>37400.000000000007</v>
      </c>
    </row>
    <row r="17" spans="1:9" ht="39.950000000000003" customHeight="1" thickBot="1" x14ac:dyDescent="0.2">
      <c r="A17" s="19" t="s">
        <v>8</v>
      </c>
      <c r="B17" s="18" t="s">
        <v>7</v>
      </c>
      <c r="C17" s="22"/>
      <c r="D17" s="18" t="s">
        <v>6</v>
      </c>
      <c r="E17" s="21"/>
      <c r="F17" s="20"/>
      <c r="G17" s="20"/>
      <c r="H17" s="20"/>
      <c r="I17" s="13">
        <f>I15+I16</f>
        <v>224400.00000000003</v>
      </c>
    </row>
    <row r="18" spans="1:9" ht="39.950000000000003" customHeight="1" thickBot="1" x14ac:dyDescent="0.2">
      <c r="A18" s="19" t="s">
        <v>5</v>
      </c>
      <c r="B18" s="18" t="s">
        <v>4</v>
      </c>
      <c r="C18" s="18"/>
      <c r="D18" s="17" t="s">
        <v>3</v>
      </c>
      <c r="E18" s="16"/>
      <c r="F18" s="15"/>
      <c r="G18" s="15"/>
      <c r="H18" s="14"/>
      <c r="I18" s="13">
        <f>I17*0.3</f>
        <v>67320</v>
      </c>
    </row>
    <row r="19" spans="1:9" ht="24.95" customHeight="1" x14ac:dyDescent="0.15">
      <c r="A19" s="110" t="s">
        <v>2</v>
      </c>
      <c r="B19" s="111"/>
      <c r="C19" s="12"/>
      <c r="D19" s="11" t="s">
        <v>1</v>
      </c>
      <c r="E19" s="10"/>
      <c r="F19" s="9"/>
      <c r="G19" s="9"/>
      <c r="H19" s="8"/>
      <c r="I19" s="114">
        <f>I17+I18</f>
        <v>291720</v>
      </c>
    </row>
    <row r="20" spans="1:9" ht="24.95" customHeight="1" thickBot="1" x14ac:dyDescent="0.2">
      <c r="A20" s="112"/>
      <c r="B20" s="113"/>
      <c r="C20" s="7"/>
      <c r="D20" s="6">
        <f>I19*1/11</f>
        <v>26520</v>
      </c>
      <c r="E20" s="5"/>
      <c r="F20" s="4"/>
      <c r="G20" s="4"/>
      <c r="H20" s="3"/>
      <c r="I20" s="115"/>
    </row>
    <row r="21" spans="1:9" ht="131.25" customHeight="1" thickBot="1" x14ac:dyDescent="0.2">
      <c r="A21" s="101" t="s">
        <v>0</v>
      </c>
      <c r="B21" s="102"/>
      <c r="C21" s="102"/>
      <c r="D21" s="102"/>
      <c r="E21" s="102"/>
      <c r="F21" s="102"/>
      <c r="G21" s="102"/>
      <c r="H21" s="102"/>
      <c r="I21" s="103"/>
    </row>
  </sheetData>
  <mergeCells count="12">
    <mergeCell ref="D10:H10"/>
    <mergeCell ref="A21:I21"/>
    <mergeCell ref="D11:H11"/>
    <mergeCell ref="H14:I14"/>
    <mergeCell ref="E16:H16"/>
    <mergeCell ref="A19:B20"/>
    <mergeCell ref="I19:I20"/>
    <mergeCell ref="E2:F2"/>
    <mergeCell ref="E3:F4"/>
    <mergeCell ref="A6:I6"/>
    <mergeCell ref="D8:H8"/>
    <mergeCell ref="D9:H9"/>
  </mergeCells>
  <phoneticPr fontId="2"/>
  <pageMargins left="0.77" right="0.23622047244094491" top="0.62992125984251968" bottom="0.5511811023622047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22"/>
  <sheetViews>
    <sheetView view="pageBreakPreview" zoomScaleNormal="100" zoomScaleSheetLayoutView="100" workbookViewId="0">
      <selection activeCell="A22" sqref="A22:L22"/>
    </sheetView>
  </sheetViews>
  <sheetFormatPr defaultRowHeight="12" x14ac:dyDescent="0.15"/>
  <cols>
    <col min="1" max="1" width="3.75" style="1" customWidth="1"/>
    <col min="2" max="2" width="11.75" style="1" customWidth="1"/>
    <col min="3" max="3" width="3.625" style="1" customWidth="1"/>
    <col min="4" max="4" width="21.625" style="1" customWidth="1"/>
    <col min="5" max="5" width="2.375" style="1" customWidth="1"/>
    <col min="6" max="7" width="5.875" style="2" customWidth="1"/>
    <col min="8" max="8" width="4.25" style="2" customWidth="1"/>
    <col min="9" max="9" width="4.75" style="2" customWidth="1"/>
    <col min="10" max="10" width="7.375" style="2" customWidth="1"/>
    <col min="11" max="11" width="8.25" style="2" customWidth="1"/>
    <col min="12" max="12" width="16.875" style="2" customWidth="1"/>
    <col min="13" max="13" width="16.5" style="1" customWidth="1"/>
    <col min="14" max="16384" width="9" style="1"/>
  </cols>
  <sheetData>
    <row r="1" spans="1:13" ht="15" customHeight="1" x14ac:dyDescent="0.15">
      <c r="A1" s="1" t="s">
        <v>73</v>
      </c>
    </row>
    <row r="2" spans="1:13" ht="14.25" customHeight="1" x14ac:dyDescent="0.15">
      <c r="H2" s="92" t="s">
        <v>72</v>
      </c>
      <c r="I2" s="93"/>
      <c r="J2" s="61"/>
      <c r="K2" s="60"/>
      <c r="L2" s="59"/>
    </row>
    <row r="3" spans="1:13" ht="14.25" customHeight="1" x14ac:dyDescent="0.15">
      <c r="H3" s="94" t="s">
        <v>71</v>
      </c>
      <c r="I3" s="95"/>
      <c r="J3" s="61" t="s">
        <v>37</v>
      </c>
      <c r="K3" s="60" t="s">
        <v>36</v>
      </c>
      <c r="L3" s="59"/>
    </row>
    <row r="4" spans="1:13" ht="16.5" customHeight="1" x14ac:dyDescent="0.15">
      <c r="H4" s="96"/>
      <c r="I4" s="97"/>
      <c r="J4" s="61" t="s">
        <v>35</v>
      </c>
      <c r="K4" s="60" t="s">
        <v>34</v>
      </c>
      <c r="L4" s="59"/>
    </row>
    <row r="5" spans="1:13" ht="27" customHeight="1" x14ac:dyDescent="0.15">
      <c r="A5" s="58"/>
      <c r="B5" s="58"/>
      <c r="L5" s="91" t="s">
        <v>70</v>
      </c>
    </row>
    <row r="6" spans="1:13" ht="21" x14ac:dyDescent="0.2">
      <c r="A6" s="98" t="s">
        <v>69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56"/>
    </row>
    <row r="7" spans="1:13" ht="14.25" customHeight="1" x14ac:dyDescent="0.15">
      <c r="A7" s="54"/>
      <c r="B7" s="54"/>
      <c r="C7" s="54"/>
      <c r="D7" s="54"/>
      <c r="E7" s="54"/>
      <c r="F7" s="55"/>
      <c r="G7" s="55"/>
      <c r="H7" s="55"/>
      <c r="I7" s="55"/>
      <c r="J7" s="55"/>
      <c r="K7" s="55"/>
      <c r="L7" s="55"/>
      <c r="M7" s="54"/>
    </row>
    <row r="8" spans="1:13" s="39" customFormat="1" ht="21" customHeight="1" x14ac:dyDescent="0.15">
      <c r="A8" s="90" t="s">
        <v>68</v>
      </c>
      <c r="B8" s="99" t="s">
        <v>67</v>
      </c>
      <c r="C8" s="99"/>
      <c r="D8" s="99"/>
      <c r="E8" s="99"/>
      <c r="F8" s="99"/>
      <c r="G8" s="99"/>
      <c r="H8" s="99"/>
      <c r="I8" s="99"/>
      <c r="J8" s="99"/>
      <c r="K8" s="50"/>
      <c r="L8" s="50"/>
      <c r="M8" s="40"/>
    </row>
    <row r="9" spans="1:13" s="39" customFormat="1" ht="21" customHeight="1" x14ac:dyDescent="0.15">
      <c r="A9" s="90" t="s">
        <v>66</v>
      </c>
      <c r="B9" s="99" t="s">
        <v>65</v>
      </c>
      <c r="C9" s="99"/>
      <c r="D9" s="100"/>
      <c r="E9" s="100"/>
      <c r="F9" s="100"/>
      <c r="G9" s="100"/>
      <c r="H9" s="100"/>
      <c r="I9" s="100"/>
      <c r="J9" s="100"/>
      <c r="K9" s="50"/>
      <c r="L9" s="50"/>
      <c r="M9" s="40"/>
    </row>
    <row r="10" spans="1:13" s="39" customFormat="1" ht="21" customHeight="1" x14ac:dyDescent="0.15">
      <c r="A10" s="90" t="s">
        <v>64</v>
      </c>
      <c r="B10" s="100" t="s">
        <v>63</v>
      </c>
      <c r="C10" s="100"/>
      <c r="D10" s="100"/>
      <c r="E10" s="100"/>
      <c r="F10" s="100"/>
      <c r="G10" s="100"/>
      <c r="H10" s="100"/>
      <c r="I10" s="100"/>
      <c r="J10" s="100"/>
      <c r="K10" s="50"/>
      <c r="L10" s="50"/>
      <c r="M10" s="49"/>
    </row>
    <row r="11" spans="1:13" s="39" customFormat="1" ht="21" customHeight="1" x14ac:dyDescent="0.15">
      <c r="A11" s="89" t="s">
        <v>62</v>
      </c>
      <c r="B11" s="100" t="s">
        <v>61</v>
      </c>
      <c r="C11" s="100"/>
      <c r="D11" s="119">
        <v>0</v>
      </c>
      <c r="E11" s="119"/>
      <c r="F11" s="119"/>
      <c r="G11" s="119"/>
      <c r="H11" s="119"/>
      <c r="I11" s="119"/>
      <c r="J11" s="119"/>
      <c r="K11" s="45"/>
      <c r="L11" s="45"/>
      <c r="M11" s="40"/>
    </row>
    <row r="12" spans="1:13" s="86" customFormat="1" ht="21" customHeight="1" x14ac:dyDescent="0.15">
      <c r="A12" s="88" t="s">
        <v>60</v>
      </c>
      <c r="B12" s="86" t="s">
        <v>59</v>
      </c>
      <c r="C12" s="87"/>
      <c r="D12" s="49"/>
      <c r="E12" s="49"/>
      <c r="F12" s="50"/>
      <c r="G12" s="50"/>
      <c r="H12" s="50"/>
      <c r="I12" s="50"/>
      <c r="J12" s="50"/>
      <c r="K12" s="50"/>
      <c r="L12" s="50"/>
      <c r="M12" s="49"/>
    </row>
    <row r="13" spans="1:13" ht="6.75" customHeight="1" thickBot="1" x14ac:dyDescent="0.2"/>
    <row r="14" spans="1:13" ht="30" customHeight="1" thickBot="1" x14ac:dyDescent="0.2">
      <c r="A14" s="38"/>
      <c r="B14" s="85" t="s">
        <v>20</v>
      </c>
      <c r="C14" s="36"/>
      <c r="D14" s="36" t="s">
        <v>19</v>
      </c>
      <c r="E14" s="37"/>
      <c r="F14" s="35"/>
      <c r="G14" s="35"/>
      <c r="H14" s="35"/>
      <c r="I14" s="35"/>
      <c r="J14" s="35"/>
      <c r="K14" s="105" t="s">
        <v>18</v>
      </c>
      <c r="L14" s="106"/>
    </row>
    <row r="15" spans="1:13" ht="39.950000000000003" customHeight="1" x14ac:dyDescent="0.15">
      <c r="A15" s="120" t="s">
        <v>58</v>
      </c>
      <c r="B15" s="122" t="s">
        <v>57</v>
      </c>
      <c r="C15" s="84"/>
      <c r="D15" s="83" t="s">
        <v>56</v>
      </c>
      <c r="E15" s="82"/>
      <c r="F15" s="81"/>
      <c r="G15" s="80" t="s">
        <v>55</v>
      </c>
      <c r="H15" s="124">
        <v>100000</v>
      </c>
      <c r="I15" s="124"/>
      <c r="J15" s="79" t="s">
        <v>52</v>
      </c>
      <c r="K15" s="78" t="s">
        <v>51</v>
      </c>
      <c r="L15" s="77">
        <f>INT(F15*H15*1.1)</f>
        <v>0</v>
      </c>
    </row>
    <row r="16" spans="1:13" ht="39.950000000000003" customHeight="1" x14ac:dyDescent="0.15">
      <c r="A16" s="121"/>
      <c r="B16" s="123"/>
      <c r="C16" s="32"/>
      <c r="D16" s="76" t="s">
        <v>54</v>
      </c>
      <c r="E16" s="75"/>
      <c r="F16" s="74"/>
      <c r="G16" s="29" t="s">
        <v>53</v>
      </c>
      <c r="H16" s="125">
        <v>30000</v>
      </c>
      <c r="I16" s="125"/>
      <c r="J16" s="73" t="s">
        <v>52</v>
      </c>
      <c r="K16" s="72" t="s">
        <v>51</v>
      </c>
      <c r="L16" s="71">
        <f>INT(F16*H16*1.1)</f>
        <v>0</v>
      </c>
    </row>
    <row r="17" spans="1:12" ht="30" customHeight="1" thickBot="1" x14ac:dyDescent="0.2">
      <c r="A17" s="70" t="s">
        <v>50</v>
      </c>
      <c r="B17" s="69" t="s">
        <v>49</v>
      </c>
      <c r="C17" s="32"/>
      <c r="D17" s="68" t="s">
        <v>48</v>
      </c>
      <c r="E17" s="116" t="s">
        <v>47</v>
      </c>
      <c r="F17" s="117"/>
      <c r="G17" s="117"/>
      <c r="H17" s="117"/>
      <c r="I17" s="117"/>
      <c r="J17" s="117"/>
      <c r="K17" s="118"/>
      <c r="L17" s="67">
        <f>INT((L15+L16)*0.2)</f>
        <v>0</v>
      </c>
    </row>
    <row r="18" spans="1:12" ht="39.950000000000003" customHeight="1" thickBot="1" x14ac:dyDescent="0.2">
      <c r="A18" s="19" t="s">
        <v>46</v>
      </c>
      <c r="B18" s="66" t="s">
        <v>7</v>
      </c>
      <c r="C18" s="22"/>
      <c r="D18" s="18" t="s">
        <v>45</v>
      </c>
      <c r="E18" s="17"/>
      <c r="F18" s="20"/>
      <c r="G18" s="20"/>
      <c r="H18" s="20"/>
      <c r="I18" s="20"/>
      <c r="J18" s="20"/>
      <c r="K18" s="20"/>
      <c r="L18" s="13">
        <f>INT(L15+L16+L17)</f>
        <v>0</v>
      </c>
    </row>
    <row r="19" spans="1:12" ht="39.950000000000003" customHeight="1" thickBot="1" x14ac:dyDescent="0.2">
      <c r="A19" s="19" t="s">
        <v>44</v>
      </c>
      <c r="B19" s="18" t="s">
        <v>43</v>
      </c>
      <c r="C19" s="18"/>
      <c r="D19" s="17" t="s">
        <v>42</v>
      </c>
      <c r="E19" s="17"/>
      <c r="F19" s="15"/>
      <c r="G19" s="15"/>
      <c r="H19" s="15"/>
      <c r="I19" s="15"/>
      <c r="J19" s="15"/>
      <c r="K19" s="65"/>
      <c r="L19" s="13">
        <f>INT(L18*0.3)</f>
        <v>0</v>
      </c>
    </row>
    <row r="20" spans="1:12" ht="24.95" customHeight="1" x14ac:dyDescent="0.15">
      <c r="A20" s="110" t="s">
        <v>2</v>
      </c>
      <c r="B20" s="111"/>
      <c r="C20" s="12"/>
      <c r="D20" s="11" t="s">
        <v>41</v>
      </c>
      <c r="E20" s="64"/>
      <c r="F20" s="9"/>
      <c r="G20" s="9"/>
      <c r="H20" s="9"/>
      <c r="I20" s="9"/>
      <c r="J20" s="9"/>
      <c r="K20" s="9"/>
      <c r="L20" s="114">
        <f>INT(L18+L19)</f>
        <v>0</v>
      </c>
    </row>
    <row r="21" spans="1:12" ht="24.95" customHeight="1" thickBot="1" x14ac:dyDescent="0.2">
      <c r="A21" s="112"/>
      <c r="B21" s="113"/>
      <c r="C21" s="7"/>
      <c r="D21" s="63">
        <f>INT(L20*1/11)</f>
        <v>0</v>
      </c>
      <c r="E21" s="62"/>
      <c r="F21" s="4"/>
      <c r="G21" s="4"/>
      <c r="H21" s="4"/>
      <c r="I21" s="4"/>
      <c r="J21" s="4"/>
      <c r="K21" s="4"/>
      <c r="L21" s="115"/>
    </row>
    <row r="22" spans="1:12" ht="99" customHeight="1" thickBot="1" x14ac:dyDescent="0.2">
      <c r="A22" s="101" t="s">
        <v>0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3"/>
    </row>
  </sheetData>
  <mergeCells count="20">
    <mergeCell ref="E17:K17"/>
    <mergeCell ref="A20:B21"/>
    <mergeCell ref="L20:L21"/>
    <mergeCell ref="A22:L22"/>
    <mergeCell ref="B10:C10"/>
    <mergeCell ref="D10:J10"/>
    <mergeCell ref="B11:C11"/>
    <mergeCell ref="D11:J11"/>
    <mergeCell ref="K14:L14"/>
    <mergeCell ref="A15:A16"/>
    <mergeCell ref="B15:B16"/>
    <mergeCell ref="H15:I15"/>
    <mergeCell ref="H16:I16"/>
    <mergeCell ref="B9:C9"/>
    <mergeCell ref="D9:J9"/>
    <mergeCell ref="H2:I2"/>
    <mergeCell ref="H3:I4"/>
    <mergeCell ref="A6:L6"/>
    <mergeCell ref="B8:C8"/>
    <mergeCell ref="D8:J8"/>
  </mergeCells>
  <phoneticPr fontId="2"/>
  <pageMargins left="0.77" right="0.23622047244094491" top="0.62992125984251968" bottom="0.55118110236220474" header="0.51181102362204722" footer="0.51181102362204722"/>
  <pageSetup paperSize="9" scale="98" orientation="portrait" r:id="rId1"/>
  <headerFooter alignWithMargins="0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代理審査（契約締結時）</vt:lpstr>
      <vt:lpstr>代理審査（継続審査・費用発生時) </vt:lpstr>
      <vt:lpstr>'代理審査（継続審査・費用発生時)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治験事務局</dc:creator>
  <cp:lastModifiedBy>AMU</cp:lastModifiedBy>
  <cp:lastPrinted>2019-02-04T02:56:11Z</cp:lastPrinted>
  <dcterms:created xsi:type="dcterms:W3CDTF">2019-01-17T00:48:40Z</dcterms:created>
  <dcterms:modified xsi:type="dcterms:W3CDTF">2022-06-13T04:39:19Z</dcterms:modified>
</cp:coreProperties>
</file>